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rucovcin\Downloads\"/>
    </mc:Choice>
  </mc:AlternateContent>
  <xr:revisionPtr revIDLastSave="0" documentId="13_ncr:1_{4E59A944-2CC7-45C8-B382-721C949415D7}" xr6:coauthVersionLast="47" xr6:coauthVersionMax="47" xr10:uidLastSave="{00000000-0000-0000-0000-000000000000}"/>
  <bookViews>
    <workbookView xWindow="-108" yWindow="-108" windowWidth="23256" windowHeight="12456" tabRatio="775" xr2:uid="{00000000-000D-0000-FFFF-FFFF00000000}"/>
  </bookViews>
  <sheets>
    <sheet name="Návod na použitie" sheetId="1" r:id="rId1"/>
    <sheet name="Prasiatko" sheetId="31" r:id="rId2"/>
    <sheet name="Félix" sheetId="32" r:id="rId3"/>
    <sheet name="Hárok3" sheetId="3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" i="32" l="1"/>
  <c r="J21" i="32"/>
  <c r="J39" i="32"/>
  <c r="J10" i="32"/>
  <c r="P39" i="32"/>
  <c r="P22" i="32"/>
  <c r="P21" i="32" s="1"/>
  <c r="J4" i="32"/>
  <c r="M15" i="31"/>
  <c r="J13" i="31"/>
  <c r="P37" i="32" l="1"/>
  <c r="P38" i="32" s="1"/>
  <c r="P8" i="32"/>
  <c r="P9" i="32" s="1"/>
  <c r="K11" i="31"/>
  <c r="K17" i="31" s="1"/>
</calcChain>
</file>

<file path=xl/sharedStrings.xml><?xml version="1.0" encoding="utf-8"?>
<sst xmlns="http://schemas.openxmlformats.org/spreadsheetml/2006/main" count="72" uniqueCount="46">
  <si>
    <t>Bratislava</t>
  </si>
  <si>
    <t>Milí kolegovia, študenti.</t>
  </si>
  <si>
    <t>Ak máte tip alebo príklad na doplnenie, prípadne vylepšenie realizovaného, píšte na e-mail:</t>
  </si>
  <si>
    <t>igor.krucovcin@dualnaakademia.sk</t>
  </si>
  <si>
    <t>S úctou a pozdravom:</t>
  </si>
  <si>
    <t>Ing. Igor Krucovčin.</t>
  </si>
  <si>
    <t>Dopĺňam a vylepšujem:</t>
  </si>
  <si>
    <t xml:space="preserve"> priebežne každú záložku.</t>
  </si>
  <si>
    <t>V oranžových okienkach nájdete výsledky výpočtov.</t>
  </si>
  <si>
    <t>Nateraz viete vypočítať:</t>
  </si>
  <si>
    <t>Do žltých okienok dopíšte požadované hodnoty.</t>
  </si>
  <si>
    <t>Táto cvičebnica je určená príklady z aplikovanej matematiky.</t>
  </si>
  <si>
    <t xml:space="preserve">   1 Úspory v prasiatku.</t>
  </si>
  <si>
    <t>g</t>
  </si>
  <si>
    <t>Hmotnosť prasiatka:</t>
  </si>
  <si>
    <t>Hmotnosť prasiatka s mincami:</t>
  </si>
  <si>
    <t>Hmotnosť 5 mincí:</t>
  </si>
  <si>
    <t>Hodnota 1 mince:</t>
  </si>
  <si>
    <t>€</t>
  </si>
  <si>
    <t>Hmotnosť mincí =</t>
  </si>
  <si>
    <t>Váha 1 mince =</t>
  </si>
  <si>
    <t>Počet mincí v prasiatku =</t>
  </si>
  <si>
    <t>kusov</t>
  </si>
  <si>
    <t>Našetrené</t>
  </si>
  <si>
    <t>gramov</t>
  </si>
  <si>
    <t>ks</t>
  </si>
  <si>
    <t>Hmotnosť vrecka:</t>
  </si>
  <si>
    <t>Cena v Lidli:</t>
  </si>
  <si>
    <t>Počet v krabici:</t>
  </si>
  <si>
    <t>Cena za kilogram v Lidli:</t>
  </si>
  <si>
    <t>Akcia v Action</t>
  </si>
  <si>
    <t>Prečo mám vedieť matematiku?</t>
  </si>
  <si>
    <t>Prečo mám vedieť premieňať jednotky?</t>
  </si>
  <si>
    <t>Akcia v Lidli</t>
  </si>
  <si>
    <t>kg</t>
  </si>
  <si>
    <t>Hmotnosť krabice:</t>
  </si>
  <si>
    <t>Akciová cena za kg:</t>
  </si>
  <si>
    <t>Hmotnosť vrecka</t>
  </si>
  <si>
    <t>Cena vrecka</t>
  </si>
  <si>
    <t>Cena za kilogram</t>
  </si>
  <si>
    <t>Cena za vrecko</t>
  </si>
  <si>
    <t>Cena</t>
  </si>
  <si>
    <t>Počet vreciek v 1 kg</t>
  </si>
  <si>
    <t xml:space="preserve">   2 Kde sa vyplatí sa kupovať Félixa?</t>
  </si>
  <si>
    <t>19. októbra 2026</t>
  </si>
  <si>
    <t>Po otvorení súboru nezabudnite Povoliť úpravy.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</si>
</sst>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  <font>
      <i/>
      <sz val="12"/>
      <color theme="1"/>
      <name val="Tahoma"/>
      <family val="2"/>
      <charset val="238"/>
    </font>
    <font>
      <u/>
      <sz val="11"/>
      <color theme="10"/>
      <name val="Calibri"/>
      <family val="2"/>
      <charset val="238"/>
      <scheme val="minor"/>
    </font>
    <font>
      <i/>
      <u/>
      <sz val="12"/>
      <color theme="10"/>
      <name val="Tahoma"/>
      <family val="2"/>
      <charset val="238"/>
    </font>
    <font>
      <b/>
      <i/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i/>
      <sz val="14"/>
      <color theme="1"/>
      <name val="Tahoma"/>
      <family val="2"/>
      <charset val="238"/>
    </font>
    <font>
      <b/>
      <sz val="14"/>
      <color theme="1"/>
      <name val="Tahoma"/>
      <family val="2"/>
      <charset val="238"/>
    </font>
    <font>
      <sz val="14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 applyAlignment="1">
      <alignment horizontal="right"/>
    </xf>
    <xf numFmtId="0" fontId="2" fillId="4" borderId="0" xfId="0" applyFont="1" applyFill="1"/>
    <xf numFmtId="0" fontId="2" fillId="4" borderId="5" xfId="0" applyFont="1" applyFill="1" applyBorder="1"/>
    <xf numFmtId="0" fontId="2" fillId="4" borderId="4" xfId="0" applyFont="1" applyFill="1" applyBorder="1"/>
    <xf numFmtId="0" fontId="2" fillId="4" borderId="4" xfId="0" applyFont="1" applyFill="1" applyBorder="1" applyAlignment="1">
      <alignment horizontal="center"/>
    </xf>
    <xf numFmtId="0" fontId="2" fillId="4" borderId="6" xfId="0" applyFont="1" applyFill="1" applyBorder="1"/>
    <xf numFmtId="0" fontId="2" fillId="4" borderId="7" xfId="0" applyFont="1" applyFill="1" applyBorder="1"/>
    <xf numFmtId="0" fontId="2" fillId="4" borderId="8" xfId="0" applyFont="1" applyFill="1" applyBorder="1"/>
    <xf numFmtId="0" fontId="4" fillId="4" borderId="4" xfId="1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4" borderId="5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4" borderId="6" xfId="0" applyFont="1" applyFill="1" applyBorder="1"/>
    <xf numFmtId="0" fontId="1" fillId="3" borderId="0" xfId="0" applyFont="1" applyFill="1" applyAlignment="1">
      <alignment horizontal="center"/>
    </xf>
    <xf numFmtId="0" fontId="6" fillId="0" borderId="0" xfId="0" applyFont="1"/>
    <xf numFmtId="0" fontId="1" fillId="0" borderId="5" xfId="0" applyFont="1" applyBorder="1"/>
    <xf numFmtId="0" fontId="6" fillId="0" borderId="0" xfId="0" applyFont="1" applyAlignment="1">
      <alignment horizontal="center"/>
    </xf>
    <xf numFmtId="0" fontId="8" fillId="0" borderId="0" xfId="0" applyFont="1"/>
    <xf numFmtId="0" fontId="1" fillId="4" borderId="0" xfId="0" applyFont="1" applyFill="1"/>
    <xf numFmtId="0" fontId="8" fillId="4" borderId="0" xfId="0" applyFont="1" applyFill="1"/>
    <xf numFmtId="0" fontId="9" fillId="4" borderId="0" xfId="0" applyFont="1" applyFill="1"/>
    <xf numFmtId="0" fontId="6" fillId="4" borderId="0" xfId="0" applyFont="1" applyFill="1"/>
    <xf numFmtId="0" fontId="5" fillId="4" borderId="0" xfId="0" applyFont="1" applyFill="1"/>
    <xf numFmtId="0" fontId="5" fillId="0" borderId="0" xfId="0" applyFont="1"/>
    <xf numFmtId="0" fontId="1" fillId="4" borderId="0" xfId="0" applyFont="1" applyFill="1" applyAlignment="1">
      <alignment horizontal="center"/>
    </xf>
    <xf numFmtId="0" fontId="1" fillId="0" borderId="4" xfId="0" applyFont="1" applyBorder="1"/>
    <xf numFmtId="0" fontId="1" fillId="4" borderId="0" xfId="0" applyFont="1" applyFill="1" applyAlignment="1">
      <alignment horizontal="right"/>
    </xf>
    <xf numFmtId="2" fontId="6" fillId="4" borderId="0" xfId="0" applyNumberFormat="1" applyFont="1" applyFill="1" applyAlignment="1">
      <alignment horizontal="center"/>
    </xf>
    <xf numFmtId="1" fontId="7" fillId="2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right"/>
    </xf>
    <xf numFmtId="2" fontId="1" fillId="3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7" fillId="2" borderId="0" xfId="0" applyNumberFormat="1" applyFont="1" applyFill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60960</xdr:colOff>
      <xdr:row>23</xdr:row>
      <xdr:rowOff>121920</xdr:rowOff>
    </xdr:from>
    <xdr:to>
      <xdr:col>14</xdr:col>
      <xdr:colOff>137160</xdr:colOff>
      <xdr:row>33</xdr:row>
      <xdr:rowOff>7620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554DD202-7365-F7FE-C194-955A96158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460" y="4610100"/>
          <a:ext cx="1790700" cy="1790700"/>
        </a:xfrm>
        <a:prstGeom prst="rect">
          <a:avLst/>
        </a:prstGeom>
      </xdr:spPr>
    </xdr:pic>
    <xdr:clientData/>
  </xdr:twoCellAnchor>
  <xdr:twoCellAnchor editAs="oneCell">
    <xdr:from>
      <xdr:col>4</xdr:col>
      <xdr:colOff>99060</xdr:colOff>
      <xdr:row>10</xdr:row>
      <xdr:rowOff>101078</xdr:rowOff>
    </xdr:from>
    <xdr:to>
      <xdr:col>16</xdr:col>
      <xdr:colOff>38100</xdr:colOff>
      <xdr:row>16</xdr:row>
      <xdr:rowOff>93099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70E876F3-0014-9256-D478-1631030B4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60" y="2067038"/>
          <a:ext cx="2225040" cy="11807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gor.krucovcin@dualnaakademia.s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4"/>
  <sheetViews>
    <sheetView tabSelected="1" workbookViewId="0"/>
  </sheetViews>
  <sheetFormatPr defaultRowHeight="14.4" x14ac:dyDescent="0.3"/>
  <cols>
    <col min="1" max="1" width="4.44140625" customWidth="1"/>
    <col min="2" max="2" width="86.109375" customWidth="1"/>
    <col min="3" max="3" width="1.44140625" customWidth="1"/>
    <col min="4" max="4" width="23.33203125" customWidth="1"/>
  </cols>
  <sheetData>
    <row r="1" spans="2:4" ht="15" thickBot="1" x14ac:dyDescent="0.35"/>
    <row r="2" spans="2:4" ht="15.6" x14ac:dyDescent="0.3">
      <c r="B2" s="2"/>
      <c r="C2" s="3"/>
      <c r="D2" s="4"/>
    </row>
    <row r="3" spans="2:4" ht="15.6" x14ac:dyDescent="0.3">
      <c r="B3" s="5" t="s">
        <v>0</v>
      </c>
      <c r="C3" s="6"/>
      <c r="D3" s="7" t="s">
        <v>44</v>
      </c>
    </row>
    <row r="4" spans="2:4" ht="15.6" x14ac:dyDescent="0.3">
      <c r="B4" s="8"/>
      <c r="C4" s="6"/>
      <c r="D4" s="7"/>
    </row>
    <row r="5" spans="2:4" ht="15.6" x14ac:dyDescent="0.3">
      <c r="B5" s="8" t="s">
        <v>1</v>
      </c>
      <c r="C5" s="6"/>
      <c r="D5" s="7"/>
    </row>
    <row r="6" spans="2:4" ht="15.6" x14ac:dyDescent="0.3">
      <c r="B6" s="8" t="s">
        <v>11</v>
      </c>
      <c r="C6" s="6"/>
      <c r="D6" s="7"/>
    </row>
    <row r="7" spans="2:4" ht="15.6" x14ac:dyDescent="0.3">
      <c r="B7" s="8" t="s">
        <v>10</v>
      </c>
      <c r="C7" s="6"/>
      <c r="D7" s="7"/>
    </row>
    <row r="8" spans="2:4" ht="15.6" x14ac:dyDescent="0.3">
      <c r="B8" s="8" t="s">
        <v>8</v>
      </c>
      <c r="C8" s="6"/>
      <c r="D8" s="7"/>
    </row>
    <row r="9" spans="2:4" ht="15.6" x14ac:dyDescent="0.3">
      <c r="B9" s="8"/>
      <c r="C9" s="6"/>
      <c r="D9" s="7"/>
    </row>
    <row r="10" spans="2:4" ht="15.6" x14ac:dyDescent="0.3">
      <c r="B10" s="8" t="s">
        <v>9</v>
      </c>
      <c r="C10" s="6"/>
      <c r="D10" s="7"/>
    </row>
    <row r="11" spans="2:4" ht="15.6" x14ac:dyDescent="0.3">
      <c r="B11" s="8" t="s">
        <v>12</v>
      </c>
      <c r="C11" s="6"/>
      <c r="D11" s="7"/>
    </row>
    <row r="12" spans="2:4" ht="15.6" x14ac:dyDescent="0.3">
      <c r="B12" s="14" t="s">
        <v>43</v>
      </c>
      <c r="C12" s="6"/>
      <c r="D12" s="7"/>
    </row>
    <row r="13" spans="2:4" ht="15.6" x14ac:dyDescent="0.3">
      <c r="B13" s="14"/>
      <c r="C13" s="6"/>
      <c r="D13" s="7"/>
    </row>
    <row r="14" spans="2:4" ht="15.6" x14ac:dyDescent="0.3">
      <c r="B14" s="14" t="s">
        <v>45</v>
      </c>
      <c r="C14" s="6"/>
      <c r="D14" s="7"/>
    </row>
    <row r="15" spans="2:4" ht="15.6" x14ac:dyDescent="0.3">
      <c r="B15" s="14"/>
      <c r="C15" s="6"/>
      <c r="D15" s="7"/>
    </row>
    <row r="16" spans="2:4" ht="15.6" x14ac:dyDescent="0.3">
      <c r="B16" s="14"/>
      <c r="C16" s="6"/>
      <c r="D16" s="7"/>
    </row>
    <row r="17" spans="2:4" ht="15.6" x14ac:dyDescent="0.3">
      <c r="B17" s="14"/>
      <c r="C17" s="6"/>
      <c r="D17" s="7"/>
    </row>
    <row r="18" spans="2:4" ht="15.6" x14ac:dyDescent="0.3">
      <c r="B18" s="14"/>
      <c r="C18" s="6"/>
      <c r="D18" s="7"/>
    </row>
    <row r="19" spans="2:4" ht="15.6" x14ac:dyDescent="0.3">
      <c r="B19" s="14"/>
      <c r="C19" s="6"/>
      <c r="D19" s="7"/>
    </row>
    <row r="20" spans="2:4" ht="15.6" x14ac:dyDescent="0.3">
      <c r="B20" s="14"/>
      <c r="C20" s="6"/>
      <c r="D20" s="7"/>
    </row>
    <row r="21" spans="2:4" ht="15.6" x14ac:dyDescent="0.3">
      <c r="B21" s="14"/>
      <c r="C21" s="6"/>
      <c r="D21" s="7"/>
    </row>
    <row r="22" spans="2:4" ht="15.6" x14ac:dyDescent="0.3">
      <c r="B22" s="14"/>
      <c r="C22" s="6"/>
      <c r="D22" s="7"/>
    </row>
    <row r="23" spans="2:4" ht="15.6" x14ac:dyDescent="0.3">
      <c r="B23" s="14"/>
      <c r="C23" s="6"/>
      <c r="D23" s="7"/>
    </row>
    <row r="24" spans="2:4" ht="15.6" x14ac:dyDescent="0.3">
      <c r="B24" s="14"/>
      <c r="C24" s="6"/>
      <c r="D24" s="7"/>
    </row>
    <row r="25" spans="2:4" ht="15.6" x14ac:dyDescent="0.3">
      <c r="B25" s="8"/>
      <c r="C25" s="6"/>
      <c r="D25" s="7"/>
    </row>
    <row r="26" spans="2:4" ht="15.6" x14ac:dyDescent="0.3">
      <c r="B26" s="8"/>
      <c r="C26" s="6"/>
      <c r="D26" s="7"/>
    </row>
    <row r="27" spans="2:4" ht="15.6" x14ac:dyDescent="0.3">
      <c r="B27" s="8" t="s">
        <v>2</v>
      </c>
      <c r="C27" s="6"/>
      <c r="D27" s="7"/>
    </row>
    <row r="28" spans="2:4" ht="15.6" x14ac:dyDescent="0.3">
      <c r="B28" s="13" t="s">
        <v>3</v>
      </c>
      <c r="C28" s="6"/>
      <c r="D28" s="7"/>
    </row>
    <row r="29" spans="2:4" ht="15.6" x14ac:dyDescent="0.3">
      <c r="B29" s="8"/>
      <c r="C29" s="6"/>
      <c r="D29" s="7"/>
    </row>
    <row r="30" spans="2:4" ht="15.6" x14ac:dyDescent="0.3">
      <c r="B30" s="9" t="s">
        <v>4</v>
      </c>
      <c r="C30" s="6"/>
      <c r="D30" s="7"/>
    </row>
    <row r="31" spans="2:4" ht="15.6" x14ac:dyDescent="0.3">
      <c r="B31" s="5" t="s">
        <v>5</v>
      </c>
      <c r="C31" s="6"/>
      <c r="D31" s="7"/>
    </row>
    <row r="32" spans="2:4" ht="15.6" x14ac:dyDescent="0.3">
      <c r="B32" s="8" t="s">
        <v>6</v>
      </c>
      <c r="C32" s="6"/>
      <c r="D32" s="7"/>
    </row>
    <row r="33" spans="2:4" ht="15.6" x14ac:dyDescent="0.3">
      <c r="B33" s="8" t="s">
        <v>7</v>
      </c>
      <c r="C33" s="6"/>
      <c r="D33" s="7"/>
    </row>
    <row r="34" spans="2:4" ht="16.2" thickBot="1" x14ac:dyDescent="0.35">
      <c r="B34" s="10"/>
      <c r="C34" s="11"/>
      <c r="D34" s="12"/>
    </row>
  </sheetData>
  <hyperlinks>
    <hyperlink ref="B28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8D0B9-B465-41D6-B3A1-8D7D41217966}">
  <dimension ref="B1:AE47"/>
  <sheetViews>
    <sheetView workbookViewId="0">
      <selection activeCell="K17" sqref="K17:M17"/>
    </sheetView>
  </sheetViews>
  <sheetFormatPr defaultColWidth="2.6640625" defaultRowHeight="15" x14ac:dyDescent="0.25"/>
  <cols>
    <col min="1" max="11" width="2.6640625" style="1"/>
    <col min="12" max="12" width="3.44140625" style="1" bestFit="1" customWidth="1"/>
    <col min="13" max="16384" width="2.6640625" style="1"/>
  </cols>
  <sheetData>
    <row r="1" spans="2:31" ht="15.6" thickBot="1" x14ac:dyDescent="0.3"/>
    <row r="2" spans="2:31" x14ac:dyDescent="0.25"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7"/>
    </row>
    <row r="3" spans="2:31" x14ac:dyDescent="0.25">
      <c r="B3" s="18"/>
      <c r="C3" s="28" t="s">
        <v>14</v>
      </c>
      <c r="D3" s="28"/>
      <c r="E3" s="28"/>
      <c r="F3" s="28"/>
      <c r="G3" s="28"/>
      <c r="H3" s="28"/>
      <c r="I3" s="28"/>
      <c r="J3" s="28"/>
      <c r="K3" s="28"/>
      <c r="L3" s="39">
        <v>51</v>
      </c>
      <c r="M3" s="39"/>
      <c r="N3" s="24" t="s">
        <v>13</v>
      </c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19"/>
    </row>
    <row r="4" spans="2:31" x14ac:dyDescent="0.25">
      <c r="B4" s="1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19"/>
    </row>
    <row r="5" spans="2:31" x14ac:dyDescent="0.25">
      <c r="B5" s="18"/>
      <c r="C5" s="28" t="s">
        <v>15</v>
      </c>
      <c r="D5" s="28"/>
      <c r="E5" s="28"/>
      <c r="F5" s="28"/>
      <c r="G5" s="28"/>
      <c r="H5" s="28"/>
      <c r="O5" s="39">
        <v>340</v>
      </c>
      <c r="P5" s="39"/>
      <c r="Q5" s="24" t="s">
        <v>13</v>
      </c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19"/>
    </row>
    <row r="6" spans="2:31" x14ac:dyDescent="0.25">
      <c r="B6" s="1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19"/>
    </row>
    <row r="7" spans="2:31" x14ac:dyDescent="0.25">
      <c r="B7" s="18"/>
      <c r="C7" s="28" t="s">
        <v>16</v>
      </c>
      <c r="D7" s="28"/>
      <c r="E7" s="28"/>
      <c r="F7" s="28"/>
      <c r="G7" s="28"/>
      <c r="H7" s="28"/>
      <c r="I7" s="28"/>
      <c r="J7" s="28"/>
      <c r="K7" s="40">
        <v>43</v>
      </c>
      <c r="L7" s="40"/>
      <c r="M7" s="31" t="s">
        <v>13</v>
      </c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19"/>
    </row>
    <row r="8" spans="2:31" x14ac:dyDescent="0.25">
      <c r="B8" s="1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19"/>
    </row>
    <row r="9" spans="2:31" x14ac:dyDescent="0.25">
      <c r="B9" s="18"/>
      <c r="C9" s="28" t="s">
        <v>17</v>
      </c>
      <c r="D9" s="28"/>
      <c r="E9" s="28"/>
      <c r="F9" s="28"/>
      <c r="G9" s="28"/>
      <c r="H9" s="28"/>
      <c r="I9" s="28"/>
      <c r="J9" s="28"/>
      <c r="L9" s="23">
        <v>2</v>
      </c>
      <c r="M9" s="26" t="s">
        <v>18</v>
      </c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19"/>
    </row>
    <row r="10" spans="2:31" x14ac:dyDescent="0.25">
      <c r="B10" s="1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19"/>
    </row>
    <row r="11" spans="2:31" x14ac:dyDescent="0.25">
      <c r="B11" s="18"/>
      <c r="C11" s="28" t="s">
        <v>19</v>
      </c>
      <c r="D11" s="28"/>
      <c r="E11" s="28"/>
      <c r="F11" s="28"/>
      <c r="G11" s="28"/>
      <c r="H11" s="28"/>
      <c r="I11" s="28"/>
      <c r="J11" s="28"/>
      <c r="K11" s="41">
        <f>O5-L3</f>
        <v>289</v>
      </c>
      <c r="L11" s="41"/>
      <c r="M11" s="33" t="s">
        <v>13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19"/>
    </row>
    <row r="12" spans="2:31" x14ac:dyDescent="0.25">
      <c r="B12" s="18"/>
      <c r="C12" s="28"/>
      <c r="D12" s="28"/>
      <c r="E12" s="28"/>
      <c r="F12" s="28"/>
      <c r="G12" s="28"/>
      <c r="H12" s="28"/>
      <c r="I12" s="28"/>
      <c r="J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19"/>
    </row>
    <row r="13" spans="2:31" x14ac:dyDescent="0.25">
      <c r="B13" s="18"/>
      <c r="C13" s="28" t="s">
        <v>20</v>
      </c>
      <c r="D13" s="28"/>
      <c r="E13" s="28"/>
      <c r="F13" s="28"/>
      <c r="G13" s="28"/>
      <c r="H13" s="28"/>
      <c r="J13" s="42">
        <f>K7/5</f>
        <v>8.6</v>
      </c>
      <c r="K13" s="42"/>
      <c r="L13" s="42"/>
      <c r="M13" s="32" t="s">
        <v>13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19"/>
    </row>
    <row r="14" spans="2:31" x14ac:dyDescent="0.25">
      <c r="B14" s="1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19"/>
    </row>
    <row r="15" spans="2:31" x14ac:dyDescent="0.25">
      <c r="B15" s="18"/>
      <c r="C15" s="28" t="s">
        <v>21</v>
      </c>
      <c r="D15" s="28"/>
      <c r="E15" s="28"/>
      <c r="F15" s="28"/>
      <c r="G15" s="28"/>
      <c r="H15" s="28"/>
      <c r="M15" s="41">
        <f>K11/J13</f>
        <v>33.604651162790702</v>
      </c>
      <c r="N15" s="41"/>
      <c r="O15" s="24" t="s">
        <v>22</v>
      </c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19"/>
    </row>
    <row r="16" spans="2:31" x14ac:dyDescent="0.25">
      <c r="B16" s="1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19"/>
    </row>
    <row r="17" spans="2:31" ht="17.399999999999999" x14ac:dyDescent="0.3">
      <c r="B17" s="18"/>
      <c r="C17" s="29" t="s">
        <v>23</v>
      </c>
      <c r="D17" s="30"/>
      <c r="E17" s="30"/>
      <c r="F17" s="30"/>
      <c r="G17" s="30"/>
      <c r="H17" s="28"/>
      <c r="I17" s="28"/>
      <c r="J17" s="28"/>
      <c r="K17" s="38">
        <f>M15*L9</f>
        <v>67.209302325581405</v>
      </c>
      <c r="L17" s="38"/>
      <c r="M17" s="38"/>
      <c r="N17" s="27" t="s">
        <v>18</v>
      </c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19"/>
    </row>
    <row r="18" spans="2:31" x14ac:dyDescent="0.25">
      <c r="B18" s="1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19"/>
    </row>
    <row r="19" spans="2:31" x14ac:dyDescent="0.25">
      <c r="B19" s="18"/>
      <c r="C19" s="6" t="s">
        <v>31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19"/>
    </row>
    <row r="20" spans="2:31" x14ac:dyDescent="0.25">
      <c r="B20" s="1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19"/>
    </row>
    <row r="21" spans="2:31" x14ac:dyDescent="0.25">
      <c r="B21" s="1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19"/>
    </row>
    <row r="22" spans="2:31" x14ac:dyDescent="0.25">
      <c r="B22" s="1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19"/>
    </row>
    <row r="23" spans="2:31" x14ac:dyDescent="0.25">
      <c r="B23" s="1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19"/>
    </row>
    <row r="24" spans="2:31" x14ac:dyDescent="0.25">
      <c r="B24" s="1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19"/>
    </row>
    <row r="25" spans="2:31" x14ac:dyDescent="0.25">
      <c r="B25" s="1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19"/>
    </row>
    <row r="26" spans="2:31" x14ac:dyDescent="0.25">
      <c r="B26" s="1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19"/>
    </row>
    <row r="27" spans="2:31" x14ac:dyDescent="0.25">
      <c r="B27" s="1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19"/>
    </row>
    <row r="28" spans="2:31" x14ac:dyDescent="0.25">
      <c r="B28" s="1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19"/>
    </row>
    <row r="29" spans="2:31" x14ac:dyDescent="0.25">
      <c r="B29" s="1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5"/>
    </row>
    <row r="30" spans="2:31" x14ac:dyDescent="0.25">
      <c r="B30" s="1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5"/>
    </row>
    <row r="31" spans="2:31" x14ac:dyDescent="0.25">
      <c r="B31" s="1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5"/>
    </row>
    <row r="32" spans="2:31" x14ac:dyDescent="0.25">
      <c r="B32" s="1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5"/>
    </row>
    <row r="33" spans="2:31" x14ac:dyDescent="0.25">
      <c r="B33" s="1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5"/>
    </row>
    <row r="34" spans="2:31" x14ac:dyDescent="0.25">
      <c r="B34" s="1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19"/>
    </row>
    <row r="35" spans="2:31" x14ac:dyDescent="0.25">
      <c r="B35" s="1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19"/>
    </row>
    <row r="36" spans="2:31" x14ac:dyDescent="0.25">
      <c r="B36" s="1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19"/>
    </row>
    <row r="37" spans="2:31" x14ac:dyDescent="0.25">
      <c r="B37" s="1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19"/>
    </row>
    <row r="38" spans="2:31" x14ac:dyDescent="0.25">
      <c r="B38" s="1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19"/>
    </row>
    <row r="39" spans="2:31" x14ac:dyDescent="0.25">
      <c r="B39" s="1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19"/>
    </row>
    <row r="40" spans="2:31" x14ac:dyDescent="0.25">
      <c r="B40" s="1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19"/>
    </row>
    <row r="41" spans="2:31" x14ac:dyDescent="0.25">
      <c r="B41" s="1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19"/>
    </row>
    <row r="42" spans="2:31" x14ac:dyDescent="0.25">
      <c r="B42" s="1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19"/>
    </row>
    <row r="43" spans="2:31" x14ac:dyDescent="0.25">
      <c r="B43" s="1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19"/>
    </row>
    <row r="44" spans="2:31" x14ac:dyDescent="0.25">
      <c r="B44" s="1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19"/>
    </row>
    <row r="45" spans="2:31" x14ac:dyDescent="0.25">
      <c r="B45" s="1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19"/>
    </row>
    <row r="46" spans="2:31" x14ac:dyDescent="0.25">
      <c r="B46" s="1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19"/>
    </row>
    <row r="47" spans="2:31" ht="15.6" thickBot="1" x14ac:dyDescent="0.3">
      <c r="B47" s="22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1"/>
    </row>
  </sheetData>
  <mergeCells count="7">
    <mergeCell ref="K17:M17"/>
    <mergeCell ref="L3:M3"/>
    <mergeCell ref="O5:P5"/>
    <mergeCell ref="K7:L7"/>
    <mergeCell ref="K11:L11"/>
    <mergeCell ref="J13:L13"/>
    <mergeCell ref="M15:N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9F010-60FB-49BF-B265-657804E71066}">
  <dimension ref="B1:AD45"/>
  <sheetViews>
    <sheetView workbookViewId="0"/>
  </sheetViews>
  <sheetFormatPr defaultColWidth="2.77734375" defaultRowHeight="15" x14ac:dyDescent="0.25"/>
  <cols>
    <col min="1" max="15" width="2.77734375" style="1"/>
    <col min="16" max="17" width="2.77734375" style="1" customWidth="1"/>
    <col min="18" max="16384" width="2.77734375" style="1"/>
  </cols>
  <sheetData>
    <row r="1" spans="2:30" ht="15.6" thickBot="1" x14ac:dyDescent="0.3"/>
    <row r="2" spans="2:30" x14ac:dyDescent="0.25"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7"/>
    </row>
    <row r="3" spans="2:30" ht="15.6" customHeight="1" x14ac:dyDescent="0.25">
      <c r="B3" s="18"/>
      <c r="C3" s="28" t="s">
        <v>26</v>
      </c>
      <c r="D3" s="28"/>
      <c r="E3" s="28"/>
      <c r="F3" s="28"/>
      <c r="G3" s="28"/>
      <c r="H3" s="28"/>
      <c r="I3" s="28"/>
      <c r="J3" s="39">
        <v>85</v>
      </c>
      <c r="K3" s="39"/>
      <c r="L3" s="39"/>
      <c r="M3" s="31" t="s">
        <v>24</v>
      </c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19"/>
    </row>
    <row r="4" spans="2:30" ht="15.6" customHeight="1" x14ac:dyDescent="0.25">
      <c r="B4" s="18"/>
      <c r="C4" s="28" t="s">
        <v>26</v>
      </c>
      <c r="D4" s="28"/>
      <c r="E4" s="28"/>
      <c r="F4" s="28"/>
      <c r="G4" s="28"/>
      <c r="H4" s="28"/>
      <c r="I4" s="28"/>
      <c r="J4" s="45">
        <f>J3/1000</f>
        <v>8.5000000000000006E-2</v>
      </c>
      <c r="K4" s="45"/>
      <c r="L4" s="45"/>
      <c r="M4" s="31" t="s">
        <v>34</v>
      </c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19"/>
    </row>
    <row r="5" spans="2:30" x14ac:dyDescent="0.25">
      <c r="B5" s="18"/>
      <c r="C5" s="28"/>
      <c r="D5" s="28"/>
      <c r="E5" s="28"/>
      <c r="F5" s="28"/>
      <c r="G5" s="28"/>
      <c r="H5" s="28"/>
      <c r="I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19"/>
    </row>
    <row r="6" spans="2:30" ht="15.6" customHeight="1" x14ac:dyDescent="0.25">
      <c r="B6" s="18"/>
      <c r="C6" s="28" t="s">
        <v>27</v>
      </c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44">
        <v>15</v>
      </c>
      <c r="Q6" s="44"/>
      <c r="R6" s="44"/>
      <c r="S6" s="31" t="s">
        <v>18</v>
      </c>
      <c r="T6" s="28"/>
      <c r="U6" s="28"/>
      <c r="V6" s="28"/>
      <c r="W6" s="28"/>
      <c r="X6" s="28"/>
      <c r="Y6" s="28"/>
      <c r="Z6" s="28"/>
      <c r="AA6" s="28"/>
      <c r="AB6" s="28"/>
      <c r="AC6" s="28"/>
      <c r="AD6" s="19"/>
    </row>
    <row r="7" spans="2:30" ht="15.6" customHeight="1" x14ac:dyDescent="0.25">
      <c r="B7" s="18"/>
      <c r="C7" s="28" t="s">
        <v>28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39">
        <v>44</v>
      </c>
      <c r="Q7" s="39"/>
      <c r="R7" s="39"/>
      <c r="S7" s="31" t="s">
        <v>25</v>
      </c>
      <c r="T7" s="28"/>
      <c r="U7" s="28"/>
      <c r="V7" s="28"/>
      <c r="W7" s="28"/>
      <c r="X7" s="28"/>
      <c r="Y7" s="28"/>
      <c r="Z7" s="28"/>
      <c r="AA7" s="28"/>
      <c r="AB7" s="28"/>
      <c r="AC7" s="28"/>
      <c r="AD7" s="19"/>
    </row>
    <row r="8" spans="2:30" ht="15.6" customHeight="1" x14ac:dyDescent="0.25">
      <c r="B8" s="18"/>
      <c r="C8" s="28" t="s">
        <v>35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45">
        <f>J4*P7</f>
        <v>3.74</v>
      </c>
      <c r="Q8" s="45"/>
      <c r="R8" s="45"/>
      <c r="S8" s="31" t="s">
        <v>34</v>
      </c>
      <c r="T8" s="28"/>
      <c r="U8" s="28"/>
      <c r="V8" s="28"/>
      <c r="W8" s="28"/>
      <c r="X8" s="28"/>
      <c r="Y8" s="28"/>
      <c r="Z8" s="28"/>
      <c r="AA8" s="28"/>
      <c r="AB8" s="28"/>
      <c r="AC8" s="28"/>
      <c r="AD8" s="19"/>
    </row>
    <row r="9" spans="2:30" ht="15.6" customHeight="1" x14ac:dyDescent="0.25">
      <c r="B9" s="18"/>
      <c r="C9" s="28" t="s">
        <v>29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46">
        <f>P6/P8</f>
        <v>4.0106951871657754</v>
      </c>
      <c r="Q9" s="46"/>
      <c r="R9" s="46"/>
      <c r="S9" s="31" t="s">
        <v>18</v>
      </c>
      <c r="T9" s="28"/>
      <c r="U9" s="28"/>
      <c r="V9" s="28"/>
      <c r="W9" s="28"/>
      <c r="X9" s="28"/>
      <c r="Y9" s="28"/>
      <c r="Z9" s="28"/>
      <c r="AA9" s="28"/>
      <c r="AB9" s="28"/>
      <c r="AC9" s="28"/>
      <c r="AD9" s="19"/>
    </row>
    <row r="10" spans="2:30" ht="15.6" customHeight="1" x14ac:dyDescent="0.3">
      <c r="B10" s="18"/>
      <c r="C10" s="28" t="s">
        <v>40</v>
      </c>
      <c r="D10" s="28"/>
      <c r="E10" s="28"/>
      <c r="F10" s="28"/>
      <c r="G10" s="28"/>
      <c r="H10" s="28"/>
      <c r="I10" s="28"/>
      <c r="J10" s="43">
        <f>J3</f>
        <v>85</v>
      </c>
      <c r="K10" s="43"/>
      <c r="L10" s="43"/>
      <c r="M10" s="28" t="s">
        <v>13</v>
      </c>
      <c r="N10" s="28"/>
      <c r="O10" s="28"/>
      <c r="P10" s="47">
        <f>P6/P7</f>
        <v>0.34090909090909088</v>
      </c>
      <c r="Q10" s="47"/>
      <c r="R10" s="47"/>
      <c r="S10" s="31" t="s">
        <v>18</v>
      </c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19"/>
    </row>
    <row r="11" spans="2:30" ht="15.6" customHeight="1" x14ac:dyDescent="0.25">
      <c r="B11" s="18"/>
      <c r="C11" s="28"/>
      <c r="D11" s="28"/>
      <c r="E11" s="28"/>
      <c r="F11" s="28"/>
      <c r="G11" s="28"/>
      <c r="H11" s="28"/>
      <c r="I11" s="28"/>
      <c r="J11" s="36"/>
      <c r="K11" s="36"/>
      <c r="L11" s="36"/>
      <c r="M11" s="28"/>
      <c r="N11" s="28"/>
      <c r="O11" s="28"/>
      <c r="P11" s="37"/>
      <c r="Q11" s="37"/>
      <c r="R11" s="37"/>
      <c r="S11" s="31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19"/>
    </row>
    <row r="12" spans="2:30" ht="15.6" customHeight="1" x14ac:dyDescent="0.25">
      <c r="B12" s="18"/>
      <c r="C12" s="28"/>
      <c r="D12" s="28"/>
      <c r="E12" s="28"/>
      <c r="F12" s="28"/>
      <c r="G12" s="28"/>
      <c r="H12" s="28"/>
      <c r="I12" s="28"/>
      <c r="J12" s="36"/>
      <c r="K12" s="36"/>
      <c r="L12" s="36"/>
      <c r="M12" s="28"/>
      <c r="N12" s="28"/>
      <c r="O12" s="28"/>
      <c r="P12" s="37"/>
      <c r="Q12" s="37"/>
      <c r="R12" s="37"/>
      <c r="S12" s="31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19"/>
    </row>
    <row r="13" spans="2:30" ht="15.6" customHeight="1" x14ac:dyDescent="0.25">
      <c r="B13" s="18"/>
      <c r="C13" s="28"/>
      <c r="D13" s="28"/>
      <c r="E13" s="28"/>
      <c r="F13" s="28"/>
      <c r="G13" s="28"/>
      <c r="H13" s="28"/>
      <c r="I13" s="28"/>
      <c r="J13" s="36"/>
      <c r="K13" s="36"/>
      <c r="L13" s="36"/>
      <c r="M13" s="28"/>
      <c r="N13" s="28"/>
      <c r="O13" s="28"/>
      <c r="P13" s="37"/>
      <c r="Q13" s="37"/>
      <c r="R13" s="37"/>
      <c r="S13" s="31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19"/>
    </row>
    <row r="14" spans="2:30" ht="15.6" customHeight="1" x14ac:dyDescent="0.25">
      <c r="B14" s="18"/>
      <c r="C14" s="28"/>
      <c r="D14" s="28"/>
      <c r="E14" s="28"/>
      <c r="F14" s="28"/>
      <c r="G14" s="28"/>
      <c r="H14" s="28"/>
      <c r="I14" s="28"/>
      <c r="J14" s="36"/>
      <c r="K14" s="36"/>
      <c r="L14" s="36"/>
      <c r="M14" s="28"/>
      <c r="N14" s="28"/>
      <c r="O14" s="28"/>
      <c r="P14" s="37"/>
      <c r="Q14" s="37"/>
      <c r="R14" s="37"/>
      <c r="S14" s="31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19"/>
    </row>
    <row r="15" spans="2:30" ht="15.6" customHeight="1" x14ac:dyDescent="0.25">
      <c r="B15" s="18"/>
      <c r="C15" s="28"/>
      <c r="D15" s="28"/>
      <c r="E15" s="28"/>
      <c r="F15" s="28"/>
      <c r="G15" s="28"/>
      <c r="H15" s="28"/>
      <c r="I15" s="28"/>
      <c r="J15" s="36"/>
      <c r="K15" s="36"/>
      <c r="L15" s="36"/>
      <c r="M15" s="28"/>
      <c r="N15" s="28"/>
      <c r="O15" s="28"/>
      <c r="P15" s="37"/>
      <c r="Q15" s="37"/>
      <c r="R15" s="37"/>
      <c r="S15" s="31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19"/>
    </row>
    <row r="16" spans="2:30" ht="15.6" customHeight="1" x14ac:dyDescent="0.25">
      <c r="B16" s="18"/>
      <c r="C16" s="28"/>
      <c r="D16" s="28"/>
      <c r="E16" s="28"/>
      <c r="F16" s="28"/>
      <c r="G16" s="28"/>
      <c r="H16" s="28"/>
      <c r="I16" s="28"/>
      <c r="J16" s="36"/>
      <c r="K16" s="36"/>
      <c r="L16" s="36"/>
      <c r="M16" s="28"/>
      <c r="N16" s="28"/>
      <c r="O16" s="28"/>
      <c r="P16" s="37"/>
      <c r="Q16" s="37"/>
      <c r="R16" s="37"/>
      <c r="S16" s="31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19"/>
    </row>
    <row r="17" spans="2:30" x14ac:dyDescent="0.25">
      <c r="B17" s="1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19"/>
    </row>
    <row r="18" spans="2:30" x14ac:dyDescent="0.25">
      <c r="B18" s="18"/>
      <c r="C18" s="28" t="s">
        <v>30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19"/>
    </row>
    <row r="19" spans="2:30" x14ac:dyDescent="0.25">
      <c r="B19" s="18"/>
      <c r="C19" s="28" t="s">
        <v>37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39">
        <v>200</v>
      </c>
      <c r="Q19" s="39"/>
      <c r="R19" s="39"/>
      <c r="S19" s="31" t="s">
        <v>13</v>
      </c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19"/>
    </row>
    <row r="20" spans="2:30" x14ac:dyDescent="0.25">
      <c r="B20" s="18"/>
      <c r="C20" s="28" t="s">
        <v>41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39">
        <v>3.29</v>
      </c>
      <c r="Q20" s="39"/>
      <c r="R20" s="39"/>
      <c r="S20" s="31" t="s">
        <v>18</v>
      </c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19"/>
    </row>
    <row r="21" spans="2:30" ht="17.399999999999999" x14ac:dyDescent="0.3">
      <c r="B21" s="18"/>
      <c r="C21" s="28" t="s">
        <v>38</v>
      </c>
      <c r="D21" s="28"/>
      <c r="E21" s="28"/>
      <c r="F21" s="28"/>
      <c r="G21" s="28"/>
      <c r="H21" s="28"/>
      <c r="I21" s="28"/>
      <c r="J21" s="43">
        <f>P19</f>
        <v>200</v>
      </c>
      <c r="K21" s="43"/>
      <c r="L21" s="43"/>
      <c r="M21" s="28" t="s">
        <v>13</v>
      </c>
      <c r="N21" s="28"/>
      <c r="O21" s="28"/>
      <c r="P21" s="47">
        <f>P23/P22*(P19/1000)</f>
        <v>0.65800000000000003</v>
      </c>
      <c r="Q21" s="47"/>
      <c r="R21" s="47"/>
      <c r="S21" s="31" t="s">
        <v>18</v>
      </c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19"/>
    </row>
    <row r="22" spans="2:30" x14ac:dyDescent="0.25">
      <c r="B22" s="18"/>
      <c r="C22" s="28" t="s">
        <v>42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45">
        <f>1000/P19</f>
        <v>5</v>
      </c>
      <c r="Q22" s="45"/>
      <c r="R22" s="45"/>
      <c r="S22" s="31" t="s">
        <v>25</v>
      </c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19"/>
    </row>
    <row r="23" spans="2:30" x14ac:dyDescent="0.25">
      <c r="B23" s="18"/>
      <c r="C23" s="28" t="s">
        <v>39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39">
        <v>16.45</v>
      </c>
      <c r="Q23" s="39"/>
      <c r="R23" s="39"/>
      <c r="S23" s="31" t="s">
        <v>18</v>
      </c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19"/>
    </row>
    <row r="24" spans="2:30" x14ac:dyDescent="0.25">
      <c r="B24" s="1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34"/>
      <c r="Q24" s="34"/>
      <c r="R24" s="34"/>
      <c r="S24" s="31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19"/>
    </row>
    <row r="25" spans="2:30" x14ac:dyDescent="0.25">
      <c r="B25" s="35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34"/>
      <c r="Q25" s="34"/>
      <c r="R25" s="34"/>
      <c r="S25" s="31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19"/>
    </row>
    <row r="26" spans="2:30" x14ac:dyDescent="0.25">
      <c r="B26" s="35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34"/>
      <c r="Q26" s="34"/>
      <c r="R26" s="34"/>
      <c r="S26" s="31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19"/>
    </row>
    <row r="27" spans="2:30" x14ac:dyDescent="0.25">
      <c r="B27" s="35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34"/>
      <c r="Q27" s="34"/>
      <c r="R27" s="34"/>
      <c r="S27" s="31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19"/>
    </row>
    <row r="28" spans="2:30" x14ac:dyDescent="0.25">
      <c r="B28" s="35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34"/>
      <c r="Q28" s="34"/>
      <c r="R28" s="34"/>
      <c r="S28" s="31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19"/>
    </row>
    <row r="29" spans="2:30" x14ac:dyDescent="0.25">
      <c r="B29" s="35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34"/>
      <c r="Q29" s="34"/>
      <c r="R29" s="34"/>
      <c r="S29" s="31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19"/>
    </row>
    <row r="30" spans="2:30" x14ac:dyDescent="0.25">
      <c r="B30" s="35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34"/>
      <c r="Q30" s="34"/>
      <c r="R30" s="34"/>
      <c r="S30" s="31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19"/>
    </row>
    <row r="31" spans="2:30" x14ac:dyDescent="0.25">
      <c r="B31" s="35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34"/>
      <c r="Q31" s="34"/>
      <c r="R31" s="34"/>
      <c r="S31" s="31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19"/>
    </row>
    <row r="32" spans="2:30" x14ac:dyDescent="0.25">
      <c r="B32" s="35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34"/>
      <c r="Q32" s="34"/>
      <c r="R32" s="34"/>
      <c r="S32" s="31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19"/>
    </row>
    <row r="33" spans="2:30" x14ac:dyDescent="0.25">
      <c r="B33" s="35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34"/>
      <c r="Q33" s="34"/>
      <c r="R33" s="34"/>
      <c r="S33" s="31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19"/>
    </row>
    <row r="34" spans="2:30" x14ac:dyDescent="0.25">
      <c r="B34" s="1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19"/>
    </row>
    <row r="35" spans="2:30" x14ac:dyDescent="0.25">
      <c r="B35" s="18"/>
      <c r="C35" s="28" t="s">
        <v>33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44">
        <v>9</v>
      </c>
      <c r="Q35" s="44"/>
      <c r="R35" s="44"/>
      <c r="S35" s="31" t="s">
        <v>18</v>
      </c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19"/>
    </row>
    <row r="36" spans="2:30" x14ac:dyDescent="0.25">
      <c r="B36" s="18"/>
      <c r="C36" s="28" t="s">
        <v>28</v>
      </c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39">
        <v>18</v>
      </c>
      <c r="Q36" s="39"/>
      <c r="R36" s="39"/>
      <c r="S36" s="31" t="s">
        <v>25</v>
      </c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19"/>
    </row>
    <row r="37" spans="2:30" x14ac:dyDescent="0.25">
      <c r="B37" s="18"/>
      <c r="C37" s="28" t="s">
        <v>35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46">
        <f>P36*J4</f>
        <v>1.53</v>
      </c>
      <c r="Q37" s="46"/>
      <c r="R37" s="46"/>
      <c r="S37" s="31" t="s">
        <v>34</v>
      </c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19"/>
    </row>
    <row r="38" spans="2:30" x14ac:dyDescent="0.25">
      <c r="B38" s="18"/>
      <c r="C38" s="28" t="s">
        <v>36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46">
        <f>P35/P37</f>
        <v>5.8823529411764701</v>
      </c>
      <c r="Q38" s="46"/>
      <c r="R38" s="46"/>
      <c r="S38" s="31" t="s">
        <v>18</v>
      </c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19"/>
    </row>
    <row r="39" spans="2:30" ht="17.399999999999999" x14ac:dyDescent="0.3">
      <c r="B39" s="18"/>
      <c r="C39" s="28" t="s">
        <v>38</v>
      </c>
      <c r="D39" s="28"/>
      <c r="E39" s="28"/>
      <c r="F39" s="28"/>
      <c r="G39" s="28"/>
      <c r="H39" s="28"/>
      <c r="I39" s="28"/>
      <c r="J39" s="43">
        <f>J3</f>
        <v>85</v>
      </c>
      <c r="K39" s="43"/>
      <c r="L39" s="43"/>
      <c r="M39" s="28" t="s">
        <v>13</v>
      </c>
      <c r="N39" s="28"/>
      <c r="O39" s="28"/>
      <c r="P39" s="47">
        <f>P35/P36</f>
        <v>0.5</v>
      </c>
      <c r="Q39" s="47"/>
      <c r="R39" s="47"/>
      <c r="S39" s="31" t="s">
        <v>18</v>
      </c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19"/>
    </row>
    <row r="40" spans="2:30" x14ac:dyDescent="0.25">
      <c r="B40" s="1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19"/>
    </row>
    <row r="41" spans="2:30" x14ac:dyDescent="0.25">
      <c r="B41" s="18"/>
      <c r="C41" s="6" t="s">
        <v>32</v>
      </c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19"/>
    </row>
    <row r="42" spans="2:30" x14ac:dyDescent="0.25">
      <c r="B42" s="18"/>
      <c r="C42" s="6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19"/>
    </row>
    <row r="43" spans="2:30" x14ac:dyDescent="0.25">
      <c r="B43" s="1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19"/>
    </row>
    <row r="44" spans="2:30" x14ac:dyDescent="0.25">
      <c r="B44" s="1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19"/>
    </row>
    <row r="45" spans="2:30" ht="15.6" thickBot="1" x14ac:dyDescent="0.3">
      <c r="B45" s="22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1"/>
    </row>
  </sheetData>
  <mergeCells count="20">
    <mergeCell ref="J3:L3"/>
    <mergeCell ref="J4:L4"/>
    <mergeCell ref="P8:R8"/>
    <mergeCell ref="P10:R10"/>
    <mergeCell ref="P9:R9"/>
    <mergeCell ref="P6:R6"/>
    <mergeCell ref="P7:R7"/>
    <mergeCell ref="P39:R39"/>
    <mergeCell ref="J10:L10"/>
    <mergeCell ref="J39:L39"/>
    <mergeCell ref="J21:L21"/>
    <mergeCell ref="P20:R20"/>
    <mergeCell ref="P38:R38"/>
    <mergeCell ref="P19:R19"/>
    <mergeCell ref="P21:R21"/>
    <mergeCell ref="P23:R23"/>
    <mergeCell ref="P22:R22"/>
    <mergeCell ref="P35:R35"/>
    <mergeCell ref="P36:R36"/>
    <mergeCell ref="P37:R3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5097F-8DC1-4315-87CC-5B0BDB4FA3CB}">
  <dimension ref="A1"/>
  <sheetViews>
    <sheetView workbookViewId="0"/>
  </sheetViews>
  <sheetFormatPr defaultColWidth="2.6640625" defaultRowHeight="15" x14ac:dyDescent="0.25"/>
  <cols>
    <col min="1" max="16384" width="2.6640625" style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Návod na použitie</vt:lpstr>
      <vt:lpstr>Prasiatko</vt:lpstr>
      <vt:lpstr>Félix</vt:lpstr>
      <vt:lpstr>Hárok3</vt:lpstr>
    </vt:vector>
  </TitlesOfParts>
  <Manager/>
  <Company>Wesline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Igor Krucovčin</dc:creator>
  <cp:keywords/>
  <dc:description/>
  <cp:lastModifiedBy>Krucovčin, Igor</cp:lastModifiedBy>
  <cp:revision/>
  <cp:lastPrinted>2026-10-18T08:20:58Z</cp:lastPrinted>
  <dcterms:created xsi:type="dcterms:W3CDTF">2020-12-05T15:13:36Z</dcterms:created>
  <dcterms:modified xsi:type="dcterms:W3CDTF">2026-10-18T08:53:27Z</dcterms:modified>
  <cp:category/>
  <cp:contentStatus/>
</cp:coreProperties>
</file>